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Sheet1!$A$3:$X$15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<sst xmlns="http://schemas.openxmlformats.org/spreadsheetml/2006/main" count="143" uniqueCount="104">
  <si>
    <t>喀左县2024年衔接推进乡村振兴产业项目编制方案调整清单</t>
  </si>
  <si>
    <t>序号</t>
  </si>
  <si>
    <t>项目名称</t>
  </si>
  <si>
    <t>项目级别（县乡村）</t>
  </si>
  <si>
    <t>项目  类型</t>
  </si>
  <si>
    <t>项目规模</t>
  </si>
  <si>
    <t>所在  乡镇</t>
  </si>
  <si>
    <t>所在村</t>
  </si>
  <si>
    <t>责任人</t>
  </si>
  <si>
    <t>开工时间</t>
  </si>
  <si>
    <t>竣工时间</t>
  </si>
  <si>
    <t>建设任务</t>
  </si>
  <si>
    <t>补贴标准</t>
  </si>
  <si>
    <t>项目投资（万元）</t>
  </si>
  <si>
    <t>预计收益（万元）</t>
  </si>
  <si>
    <t>绩效目标</t>
  </si>
  <si>
    <t>带贫减贫机制</t>
  </si>
  <si>
    <t>项目收益带贫情况</t>
  </si>
  <si>
    <t>备注</t>
  </si>
  <si>
    <t>总计申请资金</t>
  </si>
  <si>
    <t>财政专项扶贫发展资金</t>
  </si>
  <si>
    <t>其他资金</t>
  </si>
  <si>
    <t>中央</t>
  </si>
  <si>
    <t>省级</t>
  </si>
  <si>
    <t>市级</t>
  </si>
  <si>
    <t>县级</t>
  </si>
  <si>
    <t>户数</t>
  </si>
  <si>
    <t>人数</t>
  </si>
  <si>
    <t>智能菇棚种植高端食用菌及加工项目</t>
  </si>
  <si>
    <t>村</t>
  </si>
  <si>
    <t>农产品深加工</t>
  </si>
  <si>
    <t>建设单位计划建造智能连体菇棚11栋，规格35*8.3*4.5米，廊道 58.1m*6m一栋，棚内铺设地热管道。项目占地总面积3666.69㎡（5.5亩），建筑占地面积3195.5㎡4.79亩）种植面积3195.5㎡（4.79亩）。</t>
  </si>
  <si>
    <t>利州街道</t>
  </si>
  <si>
    <t>山嘴村</t>
  </si>
  <si>
    <t>陈向明</t>
  </si>
  <si>
    <t>按资金使用方向执行</t>
  </si>
  <si>
    <t>投入衔接补助资金300万元，在建造智能连体菇棚11栋，预计收益24万元.</t>
  </si>
  <si>
    <t>带动享受政策脱贫户579户，1553人进行差议化分配。</t>
  </si>
  <si>
    <t>铁沟门村暖棚项目</t>
  </si>
  <si>
    <t>产业发展</t>
  </si>
  <si>
    <t>占地23亩，建设暖棚6栋，及相关配水道路硬化等配套设施,150米作业路，500米围栏</t>
  </si>
  <si>
    <t>羊角沟镇</t>
  </si>
  <si>
    <t>铁沟门村</t>
  </si>
  <si>
    <t>张吉业</t>
  </si>
  <si>
    <t>带动村建档立卡户发展，带动村集体经济增长</t>
  </si>
  <si>
    <t>哈叭气村养殖项目</t>
  </si>
  <si>
    <t>新建养殖舍1000平方米，草料库1000平方米，新建消毒室、看护房各一间</t>
  </si>
  <si>
    <t>六官营子镇</t>
  </si>
  <si>
    <t>哈叭气村</t>
  </si>
  <si>
    <t>贾红文</t>
  </si>
  <si>
    <t>新建养殖场一处，养殖鹿100只，项目实施后，可为脱贫户分红，切实增加低收入人口收入。</t>
  </si>
  <si>
    <t>新建养殖场一处，切实增加脱贫人口收入。</t>
  </si>
  <si>
    <t>六官营子镇哈叭气村加工厂项目</t>
  </si>
  <si>
    <t>加工</t>
  </si>
  <si>
    <t>建设粗粮加工厂厂房200平方米，相关配套设施2套</t>
  </si>
  <si>
    <t>2023.5.1</t>
  </si>
  <si>
    <t>投入乡村振兴衔接资金50万元，新建农产品加工厂一处，项目实施后产生的收益，可为脱贫户分红，切实增加低收入人口收入。</t>
  </si>
  <si>
    <t>新建加工厂一处，切实增加脱贫人口收入。</t>
  </si>
  <si>
    <t>神仙沟村畜牧养殖猪场项目</t>
  </si>
  <si>
    <t>产业项目</t>
  </si>
  <si>
    <t>建设厂房两栋3400平方米，配套用房两个120平，草料库一栋，化粪池两个及相关配套附属设施</t>
  </si>
  <si>
    <t>十二德堡镇</t>
  </si>
  <si>
    <t>神仙沟村</t>
  </si>
  <si>
    <t>高桂云</t>
  </si>
  <si>
    <t>猪场建成后对外出租，收益将为脱贫户和监测户分红，为其增收</t>
  </si>
  <si>
    <t>羊角沟村冷棚扩建</t>
  </si>
  <si>
    <t>设施农业</t>
  </si>
  <si>
    <t>占地24亩，建设冷棚9栋</t>
  </si>
  <si>
    <t>羊角沟村一组</t>
  </si>
  <si>
    <t>刘会涛</t>
  </si>
  <si>
    <t>2024.10.1</t>
  </si>
  <si>
    <t>项目收益达到5%</t>
  </si>
  <si>
    <t>羊角沟村脱贫户</t>
  </si>
  <si>
    <t>12户</t>
  </si>
  <si>
    <t>19人</t>
  </si>
  <si>
    <t>鲤莲杖子村36亩蔬菜冷棚项目</t>
  </si>
  <si>
    <t>占地36亩，建设冷棚30栋</t>
  </si>
  <si>
    <t>山嘴子镇</t>
  </si>
  <si>
    <t>鲤莲杖子村</t>
  </si>
  <si>
    <t>唐海明</t>
  </si>
  <si>
    <t>2024.12.31</t>
  </si>
  <si>
    <t>投入专项扶贫发展资金126万元，实施36亩冷棚项目，带动建档立卡人口646户，1728人。</t>
  </si>
  <si>
    <t>建设占地36亩冷棚，收益后对贫困户分红</t>
  </si>
  <si>
    <t>金杖子村12亩花卉制种冷暖棚项目</t>
  </si>
  <si>
    <t>占地12亩，建设冷暖棚4栋</t>
  </si>
  <si>
    <t>金杖子村</t>
  </si>
  <si>
    <t>投入专项扶贫发展资金115万元，实施12亩冷暖棚项目，带动建档立卡人口646户，1728人。</t>
  </si>
  <si>
    <t>建设占地12亩暖棚，收益后对贫困户分红</t>
  </si>
  <si>
    <t>尤杖子村小杂粮加工</t>
  </si>
  <si>
    <t>购买小米加工机器设备</t>
  </si>
  <si>
    <t>尤杖子乡</t>
  </si>
  <si>
    <t>尤杖子乡尤杖子村</t>
  </si>
  <si>
    <t>李松国</t>
  </si>
  <si>
    <t>实施农产品加工项目，巩固脱贫攻坚成果，与乡村振兴有机结合</t>
  </si>
  <si>
    <t>实施农产品加工，助力乡村振兴</t>
  </si>
  <si>
    <t>合计</t>
  </si>
  <si>
    <t>公益岗</t>
  </si>
  <si>
    <t>喀左县</t>
  </si>
  <si>
    <t>开发公益性岗位促进建档立卡人口就业</t>
  </si>
  <si>
    <t>建档立卡人口增收</t>
  </si>
  <si>
    <t>项目管理费</t>
  </si>
  <si>
    <t>管理费</t>
  </si>
  <si>
    <t>项目管理规范</t>
  </si>
  <si>
    <t>增强产业带动建档立卡人口增收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</si>
</sst>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仿宋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7"/>
  <sheetViews>
    <sheetView tabSelected="1" zoomScale="85" zoomScaleNormal="85" workbookViewId="0">
      <pane ySplit="5" topLeftCell="A9" activePane="bottomLeft" state="frozen"/>
      <selection/>
      <selection pane="bottomLeft" activeCell="A13" sqref="$A13:$XFD13"/>
    </sheetView>
  </sheetViews>
  <sheetFormatPr defaultColWidth="9" defaultRowHeight="30" customHeight="1"/>
  <cols>
    <col min="1" max="1" width="6.5" customWidth="1"/>
    <col min="2" max="2" width="21.625" customWidth="1"/>
    <col min="4" max="4" width="11.3166666666667" customWidth="1"/>
    <col min="5" max="5" width="30.375" customWidth="1"/>
    <col min="9" max="9" width="10.125"/>
    <col min="10" max="10" width="11.25"/>
    <col min="11" max="11" width="28.975" customWidth="1"/>
    <col min="12" max="12" width="13.2333333333333" customWidth="1"/>
    <col min="13" max="13" width="9.25" style="1"/>
    <col min="14" max="14" width="9.25"/>
    <col min="20" max="20" width="11.625" customWidth="1"/>
    <col min="21" max="21" width="13" customWidth="1"/>
  </cols>
  <sheetData>
    <row r="1" customHeight="1" spans="1:2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2" customHeight="1" spans="1:2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customHeight="1" spans="1:2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 t="s">
        <v>12</v>
      </c>
      <c r="M3" s="13" t="s">
        <v>13</v>
      </c>
      <c r="N3" s="13"/>
      <c r="O3" s="13"/>
      <c r="P3" s="13"/>
      <c r="Q3" s="13"/>
      <c r="R3" s="23"/>
      <c r="S3" s="4" t="s">
        <v>14</v>
      </c>
      <c r="T3" s="4" t="s">
        <v>15</v>
      </c>
      <c r="U3" s="3" t="s">
        <v>16</v>
      </c>
      <c r="V3" s="3" t="s">
        <v>17</v>
      </c>
      <c r="W3" s="3"/>
      <c r="X3" s="4" t="s">
        <v>18</v>
      </c>
    </row>
    <row r="4" customHeight="1" spans="1:24">
      <c r="A4" s="3"/>
      <c r="B4" s="3"/>
      <c r="C4" s="3"/>
      <c r="D4" s="3"/>
      <c r="E4" s="3"/>
      <c r="F4" s="3"/>
      <c r="G4" s="3"/>
      <c r="H4" s="5"/>
      <c r="I4" s="5"/>
      <c r="J4" s="5"/>
      <c r="K4" s="5"/>
      <c r="L4" s="3"/>
      <c r="M4" s="14" t="s">
        <v>19</v>
      </c>
      <c r="N4" s="15" t="s">
        <v>20</v>
      </c>
      <c r="O4" s="16"/>
      <c r="P4" s="16"/>
      <c r="Q4" s="14"/>
      <c r="R4" s="3" t="s">
        <v>21</v>
      </c>
      <c r="S4" s="5"/>
      <c r="T4" s="5"/>
      <c r="U4" s="3"/>
      <c r="V4" s="3"/>
      <c r="W4" s="3"/>
      <c r="X4" s="5"/>
    </row>
    <row r="5" ht="25" customHeight="1" spans="1:24">
      <c r="A5" s="3"/>
      <c r="B5" s="3"/>
      <c r="C5" s="3"/>
      <c r="D5" s="3"/>
      <c r="E5" s="3"/>
      <c r="F5" s="3"/>
      <c r="G5" s="3"/>
      <c r="H5" s="6"/>
      <c r="I5" s="6"/>
      <c r="J5" s="6"/>
      <c r="K5" s="6"/>
      <c r="L5" s="3"/>
      <c r="M5" s="14"/>
      <c r="N5" s="3" t="s">
        <v>22</v>
      </c>
      <c r="O5" s="3" t="s">
        <v>23</v>
      </c>
      <c r="P5" s="3" t="s">
        <v>24</v>
      </c>
      <c r="Q5" s="3" t="s">
        <v>25</v>
      </c>
      <c r="R5" s="3"/>
      <c r="S5" s="6"/>
      <c r="T5" s="6"/>
      <c r="U5" s="3"/>
      <c r="V5" s="3" t="s">
        <v>26</v>
      </c>
      <c r="W5" s="3" t="s">
        <v>27</v>
      </c>
      <c r="X5" s="6"/>
    </row>
    <row r="6" ht="76" customHeight="1" spans="1:24">
      <c r="A6" s="7">
        <v>1</v>
      </c>
      <c r="B6" s="8" t="s">
        <v>28</v>
      </c>
      <c r="C6" s="9" t="s">
        <v>29</v>
      </c>
      <c r="D6" s="9" t="s">
        <v>30</v>
      </c>
      <c r="E6" s="8" t="s">
        <v>31</v>
      </c>
      <c r="F6" s="9" t="s">
        <v>32</v>
      </c>
      <c r="G6" s="8" t="s">
        <v>33</v>
      </c>
      <c r="H6" s="9" t="s">
        <v>34</v>
      </c>
      <c r="I6" s="9">
        <v>2024.5</v>
      </c>
      <c r="J6" s="9">
        <v>2024.12</v>
      </c>
      <c r="K6" s="8" t="s">
        <v>31</v>
      </c>
      <c r="L6" s="8" t="s">
        <v>35</v>
      </c>
      <c r="M6" s="9">
        <f>SUM(N6:R6)</f>
        <v>300</v>
      </c>
      <c r="N6" s="9">
        <v>300</v>
      </c>
      <c r="O6" s="9"/>
      <c r="P6" s="9"/>
      <c r="Q6" s="9"/>
      <c r="R6" s="9"/>
      <c r="S6" s="9">
        <f>N6*0.05</f>
        <v>15</v>
      </c>
      <c r="T6" s="8" t="s">
        <v>36</v>
      </c>
      <c r="U6" s="8" t="s">
        <v>37</v>
      </c>
      <c r="V6" s="8">
        <v>579</v>
      </c>
      <c r="W6" s="8">
        <v>1553</v>
      </c>
      <c r="X6" s="24"/>
    </row>
    <row r="7" ht="132" customHeight="1" spans="1:24">
      <c r="A7" s="10">
        <v>2</v>
      </c>
      <c r="B7" s="11" t="s">
        <v>38</v>
      </c>
      <c r="C7" s="9" t="s">
        <v>29</v>
      </c>
      <c r="D7" s="11" t="s">
        <v>39</v>
      </c>
      <c r="E7" s="11" t="s">
        <v>40</v>
      </c>
      <c r="F7" s="7" t="s">
        <v>41</v>
      </c>
      <c r="G7" s="8" t="s">
        <v>42</v>
      </c>
      <c r="H7" s="11" t="s">
        <v>43</v>
      </c>
      <c r="I7" s="17">
        <v>2024.4</v>
      </c>
      <c r="J7" s="18">
        <v>2024.08</v>
      </c>
      <c r="K7" s="11" t="s">
        <v>40</v>
      </c>
      <c r="L7" s="8" t="s">
        <v>35</v>
      </c>
      <c r="M7" s="9">
        <v>200</v>
      </c>
      <c r="N7" s="9">
        <v>200</v>
      </c>
      <c r="O7" s="7"/>
      <c r="P7" s="7"/>
      <c r="Q7" s="7"/>
      <c r="R7" s="7"/>
      <c r="S7" s="9">
        <f>N7*0.05</f>
        <v>10</v>
      </c>
      <c r="T7" s="25">
        <v>0.05</v>
      </c>
      <c r="U7" s="11" t="s">
        <v>44</v>
      </c>
      <c r="V7" s="8">
        <v>23</v>
      </c>
      <c r="W7" s="8">
        <v>40</v>
      </c>
      <c r="X7" s="26"/>
    </row>
    <row r="8" ht="137" customHeight="1" spans="1:24">
      <c r="A8" s="7">
        <v>3</v>
      </c>
      <c r="B8" s="11" t="s">
        <v>45</v>
      </c>
      <c r="C8" s="9" t="s">
        <v>29</v>
      </c>
      <c r="D8" s="11" t="s">
        <v>39</v>
      </c>
      <c r="E8" s="11" t="s">
        <v>46</v>
      </c>
      <c r="F8" s="7" t="s">
        <v>47</v>
      </c>
      <c r="G8" s="8" t="s">
        <v>48</v>
      </c>
      <c r="H8" s="11" t="s">
        <v>49</v>
      </c>
      <c r="I8" s="17"/>
      <c r="J8" s="7">
        <v>2024.11</v>
      </c>
      <c r="K8" s="11" t="s">
        <v>46</v>
      </c>
      <c r="L8" s="8" t="s">
        <v>35</v>
      </c>
      <c r="M8" s="9">
        <f>SUM(N8:R8)</f>
        <v>220</v>
      </c>
      <c r="N8" s="8">
        <v>220</v>
      </c>
      <c r="O8" s="7"/>
      <c r="P8" s="7"/>
      <c r="Q8" s="7"/>
      <c r="R8" s="7"/>
      <c r="S8" s="9">
        <f>N8*0.06</f>
        <v>13.2</v>
      </c>
      <c r="T8" s="8" t="s">
        <v>50</v>
      </c>
      <c r="U8" s="8" t="s">
        <v>51</v>
      </c>
      <c r="V8" s="27">
        <v>464</v>
      </c>
      <c r="W8" s="27">
        <v>1134</v>
      </c>
      <c r="X8" s="9"/>
    </row>
    <row r="9" ht="72" customHeight="1" spans="1:24">
      <c r="A9" s="10">
        <v>4</v>
      </c>
      <c r="B9" s="11" t="s">
        <v>52</v>
      </c>
      <c r="C9" s="9" t="s">
        <v>29</v>
      </c>
      <c r="D9" s="11" t="s">
        <v>53</v>
      </c>
      <c r="E9" s="11" t="s">
        <v>54</v>
      </c>
      <c r="F9" s="7" t="s">
        <v>47</v>
      </c>
      <c r="G9" s="8" t="s">
        <v>48</v>
      </c>
      <c r="H9" s="11" t="s">
        <v>49</v>
      </c>
      <c r="I9" s="17" t="s">
        <v>55</v>
      </c>
      <c r="J9" s="7">
        <v>2024.11</v>
      </c>
      <c r="K9" s="11" t="s">
        <v>54</v>
      </c>
      <c r="L9" s="8" t="s">
        <v>35</v>
      </c>
      <c r="M9" s="9">
        <f>SUM(N9:R9)</f>
        <v>50</v>
      </c>
      <c r="N9" s="9">
        <v>50</v>
      </c>
      <c r="O9" s="7"/>
      <c r="P9" s="7"/>
      <c r="Q9" s="7"/>
      <c r="R9" s="7"/>
      <c r="S9" s="9">
        <f>N9*0.07</f>
        <v>3.5</v>
      </c>
      <c r="T9" s="11" t="s">
        <v>56</v>
      </c>
      <c r="U9" s="11" t="s">
        <v>57</v>
      </c>
      <c r="V9" s="8">
        <v>475</v>
      </c>
      <c r="W9" s="8">
        <v>1147</v>
      </c>
      <c r="X9" s="9"/>
    </row>
    <row r="10" ht="66" customHeight="1" spans="1:24">
      <c r="A10" s="7">
        <v>5</v>
      </c>
      <c r="B10" s="11" t="s">
        <v>58</v>
      </c>
      <c r="C10" s="9" t="s">
        <v>29</v>
      </c>
      <c r="D10" s="11" t="s">
        <v>59</v>
      </c>
      <c r="E10" s="11" t="s">
        <v>60</v>
      </c>
      <c r="F10" s="7" t="s">
        <v>61</v>
      </c>
      <c r="G10" s="8" t="s">
        <v>62</v>
      </c>
      <c r="H10" s="11" t="s">
        <v>63</v>
      </c>
      <c r="I10" s="9">
        <v>2024.5</v>
      </c>
      <c r="J10" s="11">
        <v>2024.12</v>
      </c>
      <c r="K10" s="11" t="s">
        <v>60</v>
      </c>
      <c r="L10" s="8" t="s">
        <v>35</v>
      </c>
      <c r="M10" s="9">
        <v>320</v>
      </c>
      <c r="N10" s="8">
        <v>251</v>
      </c>
      <c r="O10" s="11"/>
      <c r="P10" s="11"/>
      <c r="Q10" s="11"/>
      <c r="R10" s="11"/>
      <c r="S10" s="9">
        <f>N10*0.06</f>
        <v>15.06</v>
      </c>
      <c r="T10" s="8" t="s">
        <v>64</v>
      </c>
      <c r="U10" s="8" t="s">
        <v>64</v>
      </c>
      <c r="V10" s="9">
        <v>699</v>
      </c>
      <c r="W10" s="9">
        <v>1687</v>
      </c>
      <c r="X10" s="9"/>
    </row>
    <row r="11" ht="45" customHeight="1" spans="1:24">
      <c r="A11" s="10">
        <v>6</v>
      </c>
      <c r="B11" s="11" t="s">
        <v>65</v>
      </c>
      <c r="C11" s="9" t="s">
        <v>29</v>
      </c>
      <c r="D11" s="7" t="s">
        <v>66</v>
      </c>
      <c r="E11" s="8" t="s">
        <v>67</v>
      </c>
      <c r="F11" s="7" t="s">
        <v>41</v>
      </c>
      <c r="G11" s="8" t="s">
        <v>68</v>
      </c>
      <c r="H11" s="7" t="s">
        <v>69</v>
      </c>
      <c r="I11" s="9">
        <v>2024.5</v>
      </c>
      <c r="J11" s="19" t="s">
        <v>70</v>
      </c>
      <c r="K11" s="8" t="s">
        <v>67</v>
      </c>
      <c r="L11" s="8" t="s">
        <v>35</v>
      </c>
      <c r="M11" s="9">
        <f t="shared" ref="M10:M15" si="0">SUM(N11:R11)</f>
        <v>58</v>
      </c>
      <c r="N11" s="8">
        <v>58</v>
      </c>
      <c r="O11" s="7"/>
      <c r="P11" s="7"/>
      <c r="Q11" s="7"/>
      <c r="R11" s="7"/>
      <c r="S11" s="9">
        <f>N11*0.05</f>
        <v>2.9</v>
      </c>
      <c r="T11" s="28" t="s">
        <v>71</v>
      </c>
      <c r="U11" s="11" t="s">
        <v>72</v>
      </c>
      <c r="V11" s="8" t="s">
        <v>73</v>
      </c>
      <c r="W11" s="8" t="s">
        <v>74</v>
      </c>
      <c r="X11" s="9"/>
    </row>
    <row r="12" ht="92" customHeight="1" spans="1:24">
      <c r="A12" s="7">
        <v>7</v>
      </c>
      <c r="B12" s="11" t="s">
        <v>75</v>
      </c>
      <c r="C12" s="9" t="s">
        <v>29</v>
      </c>
      <c r="D12" s="11" t="s">
        <v>66</v>
      </c>
      <c r="E12" s="8" t="s">
        <v>76</v>
      </c>
      <c r="F12" s="7" t="s">
        <v>77</v>
      </c>
      <c r="G12" s="8" t="s">
        <v>78</v>
      </c>
      <c r="H12" s="7" t="s">
        <v>79</v>
      </c>
      <c r="I12" s="8">
        <v>2024.4</v>
      </c>
      <c r="J12" s="7" t="s">
        <v>80</v>
      </c>
      <c r="K12" s="8" t="s">
        <v>76</v>
      </c>
      <c r="L12" s="8" t="s">
        <v>35</v>
      </c>
      <c r="M12" s="9">
        <f t="shared" si="0"/>
        <v>126</v>
      </c>
      <c r="N12" s="8">
        <v>126</v>
      </c>
      <c r="O12" s="20"/>
      <c r="P12" s="7"/>
      <c r="Q12" s="7"/>
      <c r="R12" s="7"/>
      <c r="S12" s="9">
        <f>N12*0.05</f>
        <v>6.3</v>
      </c>
      <c r="T12" s="11" t="s">
        <v>81</v>
      </c>
      <c r="U12" s="8" t="s">
        <v>82</v>
      </c>
      <c r="V12" s="8">
        <v>646</v>
      </c>
      <c r="W12" s="8">
        <v>1728</v>
      </c>
      <c r="X12" s="9"/>
    </row>
    <row r="13" ht="91" customHeight="1" spans="1:24">
      <c r="A13" s="10">
        <v>8</v>
      </c>
      <c r="B13" s="8" t="s">
        <v>83</v>
      </c>
      <c r="C13" s="9" t="s">
        <v>29</v>
      </c>
      <c r="D13" s="9" t="s">
        <v>66</v>
      </c>
      <c r="E13" s="8" t="s">
        <v>84</v>
      </c>
      <c r="F13" s="7" t="s">
        <v>77</v>
      </c>
      <c r="G13" s="8" t="s">
        <v>85</v>
      </c>
      <c r="H13" s="8" t="s">
        <v>79</v>
      </c>
      <c r="I13" s="8">
        <v>2024.4</v>
      </c>
      <c r="J13" s="9" t="s">
        <v>80</v>
      </c>
      <c r="K13" s="8" t="s">
        <v>84</v>
      </c>
      <c r="L13" s="8" t="s">
        <v>35</v>
      </c>
      <c r="M13" s="9">
        <f t="shared" si="0"/>
        <v>115</v>
      </c>
      <c r="N13" s="8">
        <v>115</v>
      </c>
      <c r="O13" s="9"/>
      <c r="P13" s="9"/>
      <c r="Q13" s="9"/>
      <c r="R13" s="9"/>
      <c r="S13" s="9">
        <f>N13*0.05</f>
        <v>5.75</v>
      </c>
      <c r="T13" s="29" t="s">
        <v>86</v>
      </c>
      <c r="U13" s="8" t="s">
        <v>87</v>
      </c>
      <c r="V13" s="8">
        <v>646</v>
      </c>
      <c r="W13" s="8">
        <v>1728</v>
      </c>
      <c r="X13" s="30"/>
    </row>
    <row r="14" ht="72" customHeight="1" spans="1:24">
      <c r="A14" s="7">
        <v>9</v>
      </c>
      <c r="B14" s="8" t="s">
        <v>88</v>
      </c>
      <c r="C14" s="9" t="s">
        <v>29</v>
      </c>
      <c r="D14" s="9" t="s">
        <v>53</v>
      </c>
      <c r="E14" s="8" t="s">
        <v>89</v>
      </c>
      <c r="F14" s="9" t="s">
        <v>90</v>
      </c>
      <c r="G14" s="8" t="s">
        <v>91</v>
      </c>
      <c r="H14" s="8" t="s">
        <v>92</v>
      </c>
      <c r="I14" s="17">
        <v>2024.05</v>
      </c>
      <c r="J14" s="9">
        <v>2024.11</v>
      </c>
      <c r="K14" s="8" t="s">
        <v>89</v>
      </c>
      <c r="L14" s="8" t="s">
        <v>35</v>
      </c>
      <c r="M14" s="9">
        <f t="shared" si="0"/>
        <v>30</v>
      </c>
      <c r="N14" s="8">
        <v>30</v>
      </c>
      <c r="O14" s="9"/>
      <c r="P14" s="9"/>
      <c r="Q14" s="9"/>
      <c r="R14" s="9"/>
      <c r="S14" s="9">
        <f>N14*0.07</f>
        <v>2.1</v>
      </c>
      <c r="T14" s="11" t="s">
        <v>93</v>
      </c>
      <c r="U14" s="11" t="s">
        <v>94</v>
      </c>
      <c r="V14" s="31">
        <v>162</v>
      </c>
      <c r="W14" s="31">
        <v>505</v>
      </c>
      <c r="X14" s="30"/>
    </row>
    <row r="15" ht="45" customHeight="1" spans="1:24">
      <c r="A15" s="7"/>
      <c r="B15" s="8" t="s">
        <v>95</v>
      </c>
      <c r="C15" s="9"/>
      <c r="D15" s="9"/>
      <c r="E15" s="11"/>
      <c r="F15" s="11"/>
      <c r="G15" s="11"/>
      <c r="H15" s="7"/>
      <c r="I15" s="7"/>
      <c r="J15" s="11"/>
      <c r="K15" s="11"/>
      <c r="L15" s="11"/>
      <c r="M15" s="9">
        <f t="shared" si="0"/>
        <v>1350</v>
      </c>
      <c r="N15" s="9">
        <f t="shared" ref="N15:S15" si="1">SUM(N6:N14)</f>
        <v>1350</v>
      </c>
      <c r="O15" s="9">
        <f t="shared" si="1"/>
        <v>0</v>
      </c>
      <c r="P15" s="9">
        <f t="shared" si="1"/>
        <v>0</v>
      </c>
      <c r="Q15" s="9">
        <f t="shared" si="1"/>
        <v>0</v>
      </c>
      <c r="R15" s="9">
        <f t="shared" si="1"/>
        <v>0</v>
      </c>
      <c r="S15" s="9">
        <f t="shared" si="1"/>
        <v>73.81</v>
      </c>
      <c r="T15" s="8"/>
      <c r="U15" s="8"/>
      <c r="V15" s="9"/>
      <c r="W15" s="9"/>
      <c r="X15" s="9"/>
    </row>
    <row r="16" ht="43" customHeight="1" spans="1:24">
      <c r="A16" s="10">
        <v>10</v>
      </c>
      <c r="B16" s="12" t="s">
        <v>96</v>
      </c>
      <c r="C16" s="12" t="s">
        <v>96</v>
      </c>
      <c r="D16" s="12" t="s">
        <v>97</v>
      </c>
      <c r="E16" s="12"/>
      <c r="F16" s="12"/>
      <c r="G16" s="12"/>
      <c r="H16" s="12"/>
      <c r="I16" s="12"/>
      <c r="J16" s="21"/>
      <c r="K16" s="21"/>
      <c r="L16" s="12"/>
      <c r="M16" s="22">
        <v>100</v>
      </c>
      <c r="N16" s="12">
        <v>100</v>
      </c>
      <c r="O16" s="12"/>
      <c r="P16" s="12"/>
      <c r="Q16" s="21"/>
      <c r="R16" s="21"/>
      <c r="S16" s="21"/>
      <c r="T16" s="32" t="s">
        <v>98</v>
      </c>
      <c r="U16" s="32" t="s">
        <v>99</v>
      </c>
      <c r="V16" s="21"/>
      <c r="W16" s="21"/>
      <c r="X16" s="21"/>
    </row>
    <row r="17" customHeight="1" spans="1:24">
      <c r="A17" s="7">
        <v>11</v>
      </c>
      <c r="B17" s="12" t="s">
        <v>100</v>
      </c>
      <c r="C17" s="12" t="s">
        <v>101</v>
      </c>
      <c r="D17" s="12" t="s">
        <v>97</v>
      </c>
      <c r="E17" s="12"/>
      <c r="F17" s="12"/>
      <c r="G17" s="12"/>
      <c r="H17" s="12"/>
      <c r="I17" s="12"/>
      <c r="J17" s="21"/>
      <c r="K17" s="21"/>
      <c r="L17" s="12"/>
      <c r="M17" s="22">
        <v>20</v>
      </c>
      <c r="N17" s="12">
        <v>20</v>
      </c>
      <c r="O17" s="12"/>
      <c r="P17" s="12"/>
      <c r="Q17" s="21"/>
      <c r="R17" s="21"/>
      <c r="S17" s="21"/>
      <c r="T17" s="32" t="s">
        <v>102</v>
      </c>
      <c r="U17" s="32" t="s">
        <v>103</v>
      </c>
      <c r="V17" s="32"/>
      <c r="W17" s="21"/>
      <c r="X17" s="21"/>
    </row>
  </sheetData>
  <mergeCells count="22">
    <mergeCell ref="M3:R3"/>
    <mergeCell ref="N4:Q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4:M5"/>
    <mergeCell ref="R4:R5"/>
    <mergeCell ref="S3:S5"/>
    <mergeCell ref="T3:T5"/>
    <mergeCell ref="U3:U5"/>
    <mergeCell ref="X3:X5"/>
    <mergeCell ref="A1:X2"/>
    <mergeCell ref="V3:W4"/>
  </mergeCells>
  <pageMargins left="0.75" right="0.75" top="1" bottom="1" header="0.5" footer="0.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metsik       </cp:lastModifiedBy>
  <dcterms:created xsi:type="dcterms:W3CDTF">2023-01-05T06:51:00Z</dcterms:created>
  <dcterms:modified xsi:type="dcterms:W3CDTF">2024-04-10T07:33:39Z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454EFC519BD84158BCC635B5A662E893_13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false</vt:bool>
  </property>
</Properties>
</file>